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1\INFORMES FINANCIEROS 2021\1ER TRIMESTRE SIRET 2021\01_1ER TRIMESTRE SIRET 2021_DIGITAL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3" i="5"/>
  <c r="H21" i="5"/>
  <c r="H20" i="5"/>
  <c r="H19" i="5"/>
  <c r="H18" i="5"/>
  <c r="H17" i="5"/>
  <c r="H14" i="5"/>
  <c r="H13" i="5"/>
  <c r="H12" i="5"/>
  <c r="H11" i="5"/>
  <c r="H10" i="5"/>
  <c r="H9" i="5"/>
  <c r="H8" i="5"/>
  <c r="H6" i="5" s="1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E22" i="5"/>
  <c r="H22" i="5" s="1"/>
  <c r="E21" i="5"/>
  <c r="E20" i="5"/>
  <c r="E19" i="5"/>
  <c r="E18" i="5"/>
  <c r="E17" i="5"/>
  <c r="E14" i="5"/>
  <c r="E13" i="5"/>
  <c r="E6" i="5" s="1"/>
  <c r="E12" i="5"/>
  <c r="E11" i="5"/>
  <c r="E10" i="5"/>
  <c r="E9" i="5"/>
  <c r="E8" i="5"/>
  <c r="E7" i="5"/>
  <c r="G36" i="5"/>
  <c r="G25" i="5"/>
  <c r="G16" i="5"/>
  <c r="G6" i="5"/>
  <c r="F36" i="5"/>
  <c r="F42" i="5" s="1"/>
  <c r="F25" i="5"/>
  <c r="F16" i="5"/>
  <c r="F6" i="5"/>
  <c r="D36" i="5"/>
  <c r="D25" i="5"/>
  <c r="D16" i="5"/>
  <c r="D6" i="5"/>
  <c r="C36" i="5"/>
  <c r="C25" i="5"/>
  <c r="C16" i="5"/>
  <c r="C42" i="5" s="1"/>
  <c r="C6" i="5"/>
  <c r="H10" i="8"/>
  <c r="G16" i="8"/>
  <c r="F16" i="8"/>
  <c r="E14" i="8"/>
  <c r="H14" i="8" s="1"/>
  <c r="E12" i="8"/>
  <c r="H12" i="8" s="1"/>
  <c r="E10" i="8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5" i="6"/>
  <c r="H42" i="6"/>
  <c r="H41" i="6"/>
  <c r="H40" i="6"/>
  <c r="H39" i="6"/>
  <c r="H38" i="6"/>
  <c r="H36" i="6"/>
  <c r="H35" i="6"/>
  <c r="H34" i="6"/>
  <c r="H21" i="6"/>
  <c r="H16" i="6"/>
  <c r="H11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H47" i="6" s="1"/>
  <c r="E46" i="6"/>
  <c r="E45" i="6"/>
  <c r="E44" i="6"/>
  <c r="H44" i="6" s="1"/>
  <c r="E42" i="6"/>
  <c r="E41" i="6"/>
  <c r="E40" i="6"/>
  <c r="E39" i="6"/>
  <c r="E38" i="6"/>
  <c r="E37" i="6"/>
  <c r="H37" i="6" s="1"/>
  <c r="E36" i="6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E43" i="6" s="1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G42" i="5" l="1"/>
  <c r="D42" i="5"/>
  <c r="H16" i="5"/>
  <c r="E16" i="8"/>
  <c r="H6" i="8"/>
  <c r="H43" i="6"/>
  <c r="E33" i="6"/>
  <c r="H33" i="6" s="1"/>
  <c r="E23" i="6"/>
  <c r="H23" i="6" s="1"/>
  <c r="G77" i="6"/>
  <c r="F77" i="6"/>
  <c r="D77" i="6"/>
  <c r="E13" i="6"/>
  <c r="H13" i="6" s="1"/>
  <c r="C77" i="6"/>
  <c r="E5" i="6"/>
  <c r="H42" i="5"/>
  <c r="E25" i="5"/>
  <c r="E16" i="5"/>
  <c r="E42" i="5" s="1"/>
  <c r="H16" i="8"/>
  <c r="E77" i="6" l="1"/>
  <c r="H5" i="6"/>
  <c r="H77" i="6" s="1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<sst xmlns="http://schemas.openxmlformats.org/spreadsheetml/2006/main" count="203" uniqueCount="142">
  <si>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</si>
  <si>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</si>
  <si>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</si>
  <si>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</si>
  <si>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</si>
  <si>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</si>
  <si>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</si>
  <si>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</si>
  <si>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</si>
  <si>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</si>
  <si>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</si>
  <si>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</si>
  <si>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</si>
  <si>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</si>
  <si>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</si>
  <si>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</si>
  <si>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</si>
  <si>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</si>
  <si>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</si>
  <si>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</si>
  <si>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</si>
  <si>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</si>
  <si>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</si>
  <si>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</si>
  <si>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</si>
  <si>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</si>
  <si>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</si>
  <si>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</si>
  <si>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</si>
  <si>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</si>
  <si>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</si>
  <si>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</si>
  <si>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</si>
  <si>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</si>
  <si>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</si>
  <si>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</si>
  <si>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</si>
  <si>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</si>
  <si>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</si>
  <si>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</si>
  <si>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</si>
  <si>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</si>
  <si>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</si>
  <si>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</si>
  <si>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</si>
  <si>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</si>
  <si>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</si>
  <si>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</si>
  <si>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</si>
  <si>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</si>
  <si>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</si>
  <si>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</si>
  <si>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</si>
  <si>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</si>
  <si>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</si>
  <si>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</si>
  <si>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</si>
  <si>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</si>
  <si>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</si>
  <si>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</si>
  <si>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</si>
  <si>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</si>
  <si>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</si>
  <si>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</si>
  <si>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</si>
  <si>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</si>
  <si>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</si>
  <si>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</si>
  <si>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</si>
  <si>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</si>
  <si>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</si>
  <si>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</si>
  <si>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</si>
  <si>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</si>
  <si>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</si>
  <si>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</si>
  <si>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</si>
  <si>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</si>
  <si>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</si>
  <si>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</si>
  <si>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</si>
  <si>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</si>
  <si>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</si>
  <si>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</si>
  <si>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</si>
  <si>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</si>
  <si>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</si>
  <si>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</si>
  <si>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</si>
  <si>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</si>
  <si>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</si>
  <si>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</si>
  <si>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</si>
  <si>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</si>
  <si>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</si>
  <si>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</si>
  <si>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</si>
  <si>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</si>
  <si>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</si>
  <si>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</si>
  <si>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</si>
  <si>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</si>
  <si>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</si>
  <si>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</si>
  <si>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</si>
  <si>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</si>
  <si>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</si>
  <si>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</si>
  <si>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</si>
  <si>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</si>
  <si>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</si>
  <si>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</si>
  <si>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</si>
  <si>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</si>
  <si>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</si>
  <si>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</si>
  <si>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</si>
  <si>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</si>
  <si>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</si>
  <si>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</si>
  <si>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</si>
  <si>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</si>
  <si>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</si>
  <si>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</si>
  <si>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</si>
  <si>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</si>
  <si>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</si>
  <si>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</si>
  <si>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</si>
  <si>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</si>
  <si>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</si>
  <si>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</si>
  <si>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</si>
  <si>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</si>
  <si>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SALAMANCA, GUANAJUATO.
ESTADO ANALÍTICO DEL EJERCICIO DEL PRESUPUESTO DE EGRESOS
CLASIFICACIÓN POR OBJETO DEL GASTO (CAPÍTULO Y CONCEPTO)
DEL 1 ENERO AL 31 DE MARZO DEL 2021</t>
  </si>
  <si>
    <t>SISTEMA PARA EL DESARROLLO INTEGRAL DE LA FAMILIA DEL MUNICIPIO DE SALAMANCA, GUANAJUATO.
ESTADO ANALÍTICO DEL EJERCICIO DEL PRESUPUESTO DE EGRESOS
CLASIFICACION ECÓNOMICA (POR TIPO DE GASTO)
DEL 1 ENERO AL 31 DE MARZO DEL 2021</t>
  </si>
  <si>
    <t>DIF SALAMANCA</t>
  </si>
  <si>
    <t>SISTEMA PARA EL DESARROLLO INTEGRAL DE LA FAMILIA DEL MUNICIPIO DE SALAMANCA, GUANAJUATO.
ESTADO ANALÍTICO DEL EJERCICIO DEL PRESUPUESTO DE EGRESOS
CLASIFICACIÓN ADMINISTRATIVA
DEL 1 ENERO AL 31 DE MARZO DEL 2021</t>
  </si>
  <si>
    <t>Gobierno (Federal/Estatal/Municipal) de SISTEMA PARA EL DESARROLLO INTEGRAL DE LA FAMILIA DEL MUNICIPIO DE SALAMANCA, GUANAJUATO.
Estado Analítico del Ejercicio del Presupuesto de Egresos
Clasificación Administrativa
DEL 1 ENERO AL 31 DE MARZO DEL 2021</t>
  </si>
  <si>
    <t>Sector Paraestatal del Gobierno (Federal/Estatal/Municipal) de SISTEMA PARA EL DESARROLLO INTEGRAL DE LA FAMILIA DEL MUNICIPIO DE SALAMANCA, GUANAJUATO.
Estado Analítico del Ejercicio del Presupuesto de Egresos
Clasificación Administrativa
DEL 1 ENERO AL 31 DE MARZO DEL 2021</t>
  </si>
  <si>
    <t>SISTEMA PARA EL DESARROLLO INTEGRAL DE LA FAMILIA DEL MUNICIPIO DE SALAMANCA, GUANAJUATO.
ESTADO ANALÍTICO DEL EJERCICIO DEL PRESUPUESTO DE EGRESOS
CLASIFICACIÓN FUNCIONAL (FINALIDAD Y FUNCIÓN)
DEL 1 ENERO AL 31 DE MARZO DEL 2021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</si>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</sst>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topLeftCell="A55" workbookViewId="0">
      <selection activeCell="A78" sqref="A78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134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39573280.009999998</v>
      </c>
      <c r="D5" s="14">
        <f>SUM(D6:D12)</f>
        <v>0</v>
      </c>
      <c r="E5" s="14">
        <f>C5+D5</f>
        <v>39573280.009999998</v>
      </c>
      <c r="F5" s="14">
        <f>SUM(F6:F12)</f>
        <v>6343141.6799999997</v>
      </c>
      <c r="G5" s="14">
        <f>SUM(G6:G12)</f>
        <v>6343141.6799999997</v>
      </c>
      <c r="H5" s="14">
        <f>E5-F5</f>
        <v>33230138.329999998</v>
      </c>
    </row>
    <row r="6" spans="1:8" x14ac:dyDescent="0.2">
      <c r="A6" s="49">
        <v>1100</v>
      </c>
      <c r="B6" s="11" t="s">
        <v>76</v>
      </c>
      <c r="C6" s="15">
        <v>23879240.859999999</v>
      </c>
      <c r="D6" s="15">
        <v>0</v>
      </c>
      <c r="E6" s="15">
        <f t="shared" ref="E6:E69" si="0">C6+D6</f>
        <v>23879240.859999999</v>
      </c>
      <c r="F6" s="15">
        <v>4711494.07</v>
      </c>
      <c r="G6" s="15">
        <v>4711494.07</v>
      </c>
      <c r="H6" s="15">
        <f t="shared" ref="H6:H69" si="1">E6-F6</f>
        <v>19167746.789999999</v>
      </c>
    </row>
    <row r="7" spans="1:8" x14ac:dyDescent="0.2">
      <c r="A7" s="49">
        <v>1200</v>
      </c>
      <c r="B7" s="11" t="s">
        <v>77</v>
      </c>
      <c r="C7" s="15">
        <v>150000</v>
      </c>
      <c r="D7" s="15">
        <v>0</v>
      </c>
      <c r="E7" s="15">
        <f t="shared" si="0"/>
        <v>150000</v>
      </c>
      <c r="F7" s="15">
        <v>17241.650000000001</v>
      </c>
      <c r="G7" s="15">
        <v>17241.650000000001</v>
      </c>
      <c r="H7" s="15">
        <f t="shared" si="1"/>
        <v>132758.35</v>
      </c>
    </row>
    <row r="8" spans="1:8" x14ac:dyDescent="0.2">
      <c r="A8" s="49">
        <v>1300</v>
      </c>
      <c r="B8" s="11" t="s">
        <v>78</v>
      </c>
      <c r="C8" s="15">
        <v>3811160.69</v>
      </c>
      <c r="D8" s="15">
        <v>0</v>
      </c>
      <c r="E8" s="15">
        <f t="shared" si="0"/>
        <v>3811160.69</v>
      </c>
      <c r="F8" s="15">
        <v>154280.29</v>
      </c>
      <c r="G8" s="15">
        <v>154280.29</v>
      </c>
      <c r="H8" s="15">
        <f t="shared" si="1"/>
        <v>3656880.4</v>
      </c>
    </row>
    <row r="9" spans="1:8" x14ac:dyDescent="0.2">
      <c r="A9" s="49">
        <v>1400</v>
      </c>
      <c r="B9" s="11" t="s">
        <v>35</v>
      </c>
      <c r="C9" s="15">
        <v>6359734.21</v>
      </c>
      <c r="D9" s="15">
        <v>0</v>
      </c>
      <c r="E9" s="15">
        <f t="shared" si="0"/>
        <v>6359734.21</v>
      </c>
      <c r="F9" s="15">
        <v>694836.81</v>
      </c>
      <c r="G9" s="15">
        <v>694836.81</v>
      </c>
      <c r="H9" s="15">
        <f t="shared" si="1"/>
        <v>5664897.4000000004</v>
      </c>
    </row>
    <row r="10" spans="1:8" x14ac:dyDescent="0.2">
      <c r="A10" s="49">
        <v>1500</v>
      </c>
      <c r="B10" s="11" t="s">
        <v>79</v>
      </c>
      <c r="C10" s="15">
        <v>4179182.21</v>
      </c>
      <c r="D10" s="15">
        <v>0</v>
      </c>
      <c r="E10" s="15">
        <f t="shared" si="0"/>
        <v>4179182.21</v>
      </c>
      <c r="F10" s="15">
        <v>530405.02</v>
      </c>
      <c r="G10" s="15">
        <v>530405.02</v>
      </c>
      <c r="H10" s="15">
        <f t="shared" si="1"/>
        <v>3648777.19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1193962.04</v>
      </c>
      <c r="D12" s="15">
        <v>0</v>
      </c>
      <c r="E12" s="15">
        <f t="shared" si="0"/>
        <v>1193962.04</v>
      </c>
      <c r="F12" s="15">
        <v>234883.84</v>
      </c>
      <c r="G12" s="15">
        <v>234883.84</v>
      </c>
      <c r="H12" s="15">
        <f t="shared" si="1"/>
        <v>959078.20000000007</v>
      </c>
    </row>
    <row r="13" spans="1:8" x14ac:dyDescent="0.2">
      <c r="A13" s="48" t="s">
        <v>68</v>
      </c>
      <c r="B13" s="7"/>
      <c r="C13" s="15">
        <f>SUM(C14:C22)</f>
        <v>1597900</v>
      </c>
      <c r="D13" s="15">
        <f>SUM(D14:D22)</f>
        <v>-22717.22</v>
      </c>
      <c r="E13" s="15">
        <f t="shared" si="0"/>
        <v>1575182.78</v>
      </c>
      <c r="F13" s="15">
        <f>SUM(F14:F22)</f>
        <v>348467.81</v>
      </c>
      <c r="G13" s="15">
        <f>SUM(G14:G22)</f>
        <v>348467.81</v>
      </c>
      <c r="H13" s="15">
        <f t="shared" si="1"/>
        <v>1226714.97</v>
      </c>
    </row>
    <row r="14" spans="1:8" x14ac:dyDescent="0.2">
      <c r="A14" s="49">
        <v>2100</v>
      </c>
      <c r="B14" s="11" t="s">
        <v>81</v>
      </c>
      <c r="C14" s="15">
        <v>392500</v>
      </c>
      <c r="D14" s="15">
        <v>0</v>
      </c>
      <c r="E14" s="15">
        <f t="shared" si="0"/>
        <v>392500</v>
      </c>
      <c r="F14" s="15">
        <v>76957.78</v>
      </c>
      <c r="G14" s="15">
        <v>76957.78</v>
      </c>
      <c r="H14" s="15">
        <f t="shared" si="1"/>
        <v>315542.21999999997</v>
      </c>
    </row>
    <row r="15" spans="1:8" x14ac:dyDescent="0.2">
      <c r="A15" s="49">
        <v>2200</v>
      </c>
      <c r="B15" s="11" t="s">
        <v>82</v>
      </c>
      <c r="C15" s="15">
        <v>452500</v>
      </c>
      <c r="D15" s="15">
        <v>-22717.22</v>
      </c>
      <c r="E15" s="15">
        <f t="shared" si="0"/>
        <v>429782.78</v>
      </c>
      <c r="F15" s="15">
        <v>68905.039999999994</v>
      </c>
      <c r="G15" s="15">
        <v>68905.039999999994</v>
      </c>
      <c r="H15" s="15">
        <f t="shared" si="1"/>
        <v>360877.74000000005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71500</v>
      </c>
      <c r="D17" s="15">
        <v>0</v>
      </c>
      <c r="E17" s="15">
        <f t="shared" si="0"/>
        <v>71500</v>
      </c>
      <c r="F17" s="15">
        <v>34623.040000000001</v>
      </c>
      <c r="G17" s="15">
        <v>34623.040000000001</v>
      </c>
      <c r="H17" s="15">
        <f t="shared" si="1"/>
        <v>36876.959999999999</v>
      </c>
    </row>
    <row r="18" spans="1:8" x14ac:dyDescent="0.2">
      <c r="A18" s="49">
        <v>2500</v>
      </c>
      <c r="B18" s="11" t="s">
        <v>85</v>
      </c>
      <c r="C18" s="15">
        <v>29000</v>
      </c>
      <c r="D18" s="15">
        <v>0</v>
      </c>
      <c r="E18" s="15">
        <f t="shared" si="0"/>
        <v>29000</v>
      </c>
      <c r="F18" s="15">
        <v>10979</v>
      </c>
      <c r="G18" s="15">
        <v>10979</v>
      </c>
      <c r="H18" s="15">
        <f t="shared" si="1"/>
        <v>18021</v>
      </c>
    </row>
    <row r="19" spans="1:8" x14ac:dyDescent="0.2">
      <c r="A19" s="49">
        <v>2600</v>
      </c>
      <c r="B19" s="11" t="s">
        <v>86</v>
      </c>
      <c r="C19" s="15">
        <v>550000</v>
      </c>
      <c r="D19" s="15">
        <v>0</v>
      </c>
      <c r="E19" s="15">
        <f t="shared" si="0"/>
        <v>550000</v>
      </c>
      <c r="F19" s="15">
        <v>129832.16</v>
      </c>
      <c r="G19" s="15">
        <v>129832.16</v>
      </c>
      <c r="H19" s="15">
        <f t="shared" si="1"/>
        <v>420167.83999999997</v>
      </c>
    </row>
    <row r="20" spans="1:8" x14ac:dyDescent="0.2">
      <c r="A20" s="49">
        <v>2700</v>
      </c>
      <c r="B20" s="11" t="s">
        <v>87</v>
      </c>
      <c r="C20" s="15">
        <v>4000</v>
      </c>
      <c r="D20" s="15">
        <v>0</v>
      </c>
      <c r="E20" s="15">
        <f t="shared" si="0"/>
        <v>4000</v>
      </c>
      <c r="F20" s="15">
        <v>3125.88</v>
      </c>
      <c r="G20" s="15">
        <v>3125.88</v>
      </c>
      <c r="H20" s="15">
        <f t="shared" si="1"/>
        <v>874.11999999999989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98400</v>
      </c>
      <c r="D22" s="15">
        <v>0</v>
      </c>
      <c r="E22" s="15">
        <f t="shared" si="0"/>
        <v>98400</v>
      </c>
      <c r="F22" s="15">
        <v>24044.91</v>
      </c>
      <c r="G22" s="15">
        <v>24044.91</v>
      </c>
      <c r="H22" s="15">
        <f t="shared" si="1"/>
        <v>74355.09</v>
      </c>
    </row>
    <row r="23" spans="1:8" x14ac:dyDescent="0.2">
      <c r="A23" s="48" t="s">
        <v>69</v>
      </c>
      <c r="B23" s="7"/>
      <c r="C23" s="15">
        <f>SUM(C24:C32)</f>
        <v>1854645.31</v>
      </c>
      <c r="D23" s="15">
        <f>SUM(D24:D32)</f>
        <v>17502.79</v>
      </c>
      <c r="E23" s="15">
        <f t="shared" si="0"/>
        <v>1872148.1</v>
      </c>
      <c r="F23" s="15">
        <f>SUM(F24:F32)</f>
        <v>489526</v>
      </c>
      <c r="G23" s="15">
        <f>SUM(G24:G32)</f>
        <v>489526</v>
      </c>
      <c r="H23" s="15">
        <f t="shared" si="1"/>
        <v>1382622.1</v>
      </c>
    </row>
    <row r="24" spans="1:8" x14ac:dyDescent="0.2">
      <c r="A24" s="49">
        <v>3100</v>
      </c>
      <c r="B24" s="11" t="s">
        <v>90</v>
      </c>
      <c r="C24" s="15">
        <v>424550</v>
      </c>
      <c r="D24" s="15">
        <v>0</v>
      </c>
      <c r="E24" s="15">
        <f t="shared" si="0"/>
        <v>424550</v>
      </c>
      <c r="F24" s="15">
        <v>110979.19</v>
      </c>
      <c r="G24" s="15">
        <v>110979.19</v>
      </c>
      <c r="H24" s="15">
        <f t="shared" si="1"/>
        <v>313570.81</v>
      </c>
    </row>
    <row r="25" spans="1:8" x14ac:dyDescent="0.2">
      <c r="A25" s="49">
        <v>3200</v>
      </c>
      <c r="B25" s="11" t="s">
        <v>91</v>
      </c>
      <c r="C25" s="15">
        <v>161330.91</v>
      </c>
      <c r="D25" s="15">
        <v>2350</v>
      </c>
      <c r="E25" s="15">
        <f t="shared" si="0"/>
        <v>163680.91</v>
      </c>
      <c r="F25" s="15">
        <v>33973.19</v>
      </c>
      <c r="G25" s="15">
        <v>33973.19</v>
      </c>
      <c r="H25" s="15">
        <f t="shared" si="1"/>
        <v>129707.72</v>
      </c>
    </row>
    <row r="26" spans="1:8" x14ac:dyDescent="0.2">
      <c r="A26" s="49">
        <v>3300</v>
      </c>
      <c r="B26" s="11" t="s">
        <v>92</v>
      </c>
      <c r="C26" s="15">
        <v>104814.39999999999</v>
      </c>
      <c r="D26" s="15">
        <v>7111.6</v>
      </c>
      <c r="E26" s="15">
        <f t="shared" si="0"/>
        <v>111926</v>
      </c>
      <c r="F26" s="15">
        <v>46988.46</v>
      </c>
      <c r="G26" s="15">
        <v>46988.46</v>
      </c>
      <c r="H26" s="15">
        <f t="shared" si="1"/>
        <v>64937.54</v>
      </c>
    </row>
    <row r="27" spans="1:8" x14ac:dyDescent="0.2">
      <c r="A27" s="49">
        <v>3400</v>
      </c>
      <c r="B27" s="11" t="s">
        <v>93</v>
      </c>
      <c r="C27" s="15">
        <v>221050</v>
      </c>
      <c r="D27" s="15">
        <v>16684.3</v>
      </c>
      <c r="E27" s="15">
        <f t="shared" si="0"/>
        <v>237734.3</v>
      </c>
      <c r="F27" s="15">
        <v>44527.040000000001</v>
      </c>
      <c r="G27" s="15">
        <v>44527.040000000001</v>
      </c>
      <c r="H27" s="15">
        <f t="shared" si="1"/>
        <v>193207.25999999998</v>
      </c>
    </row>
    <row r="28" spans="1:8" x14ac:dyDescent="0.2">
      <c r="A28" s="49">
        <v>3500</v>
      </c>
      <c r="B28" s="11" t="s">
        <v>94</v>
      </c>
      <c r="C28" s="15">
        <v>197250</v>
      </c>
      <c r="D28" s="15">
        <v>818.49</v>
      </c>
      <c r="E28" s="15">
        <f t="shared" si="0"/>
        <v>198068.49</v>
      </c>
      <c r="F28" s="15">
        <v>46488.62</v>
      </c>
      <c r="G28" s="15">
        <v>46488.62</v>
      </c>
      <c r="H28" s="15">
        <f t="shared" si="1"/>
        <v>151579.87</v>
      </c>
    </row>
    <row r="29" spans="1:8" x14ac:dyDescent="0.2">
      <c r="A29" s="49">
        <v>3600</v>
      </c>
      <c r="B29" s="11" t="s">
        <v>95</v>
      </c>
      <c r="C29" s="15">
        <v>6000</v>
      </c>
      <c r="D29" s="15">
        <v>0</v>
      </c>
      <c r="E29" s="15">
        <f t="shared" si="0"/>
        <v>6000</v>
      </c>
      <c r="F29" s="15">
        <v>0</v>
      </c>
      <c r="G29" s="15">
        <v>0</v>
      </c>
      <c r="H29" s="15">
        <f t="shared" si="1"/>
        <v>6000</v>
      </c>
    </row>
    <row r="30" spans="1:8" x14ac:dyDescent="0.2">
      <c r="A30" s="49">
        <v>3700</v>
      </c>
      <c r="B30" s="11" t="s">
        <v>96</v>
      </c>
      <c r="C30" s="15">
        <v>19000</v>
      </c>
      <c r="D30" s="15">
        <v>0</v>
      </c>
      <c r="E30" s="15">
        <f t="shared" si="0"/>
        <v>19000</v>
      </c>
      <c r="F30" s="15">
        <v>2913.5</v>
      </c>
      <c r="G30" s="15">
        <v>2913.5</v>
      </c>
      <c r="H30" s="15">
        <f t="shared" si="1"/>
        <v>16086.5</v>
      </c>
    </row>
    <row r="31" spans="1:8" x14ac:dyDescent="0.2">
      <c r="A31" s="49">
        <v>3800</v>
      </c>
      <c r="B31" s="11" t="s">
        <v>97</v>
      </c>
      <c r="C31" s="15">
        <v>110000</v>
      </c>
      <c r="D31" s="15">
        <v>-9461.6</v>
      </c>
      <c r="E31" s="15">
        <f t="shared" si="0"/>
        <v>100538.4</v>
      </c>
      <c r="F31" s="15">
        <v>9807</v>
      </c>
      <c r="G31" s="15">
        <v>9807</v>
      </c>
      <c r="H31" s="15">
        <f t="shared" si="1"/>
        <v>90731.4</v>
      </c>
    </row>
    <row r="32" spans="1:8" x14ac:dyDescent="0.2">
      <c r="A32" s="49">
        <v>3900</v>
      </c>
      <c r="B32" s="11" t="s">
        <v>19</v>
      </c>
      <c r="C32" s="15">
        <v>610650</v>
      </c>
      <c r="D32" s="15">
        <v>0</v>
      </c>
      <c r="E32" s="15">
        <f t="shared" si="0"/>
        <v>610650</v>
      </c>
      <c r="F32" s="15">
        <v>193849</v>
      </c>
      <c r="G32" s="15">
        <v>193849</v>
      </c>
      <c r="H32" s="15">
        <f t="shared" si="1"/>
        <v>416801</v>
      </c>
    </row>
    <row r="33" spans="1:8" x14ac:dyDescent="0.2">
      <c r="A33" s="48" t="s">
        <v>70</v>
      </c>
      <c r="B33" s="7"/>
      <c r="C33" s="15">
        <f>SUM(C34:C42)</f>
        <v>5591773.1399999997</v>
      </c>
      <c r="D33" s="15">
        <f>SUM(D34:D42)</f>
        <v>0</v>
      </c>
      <c r="E33" s="15">
        <f t="shared" si="0"/>
        <v>5591773.1399999997</v>
      </c>
      <c r="F33" s="15">
        <f>SUM(F34:F42)</f>
        <v>2590335.8199999998</v>
      </c>
      <c r="G33" s="15">
        <f>SUM(G34:G42)</f>
        <v>2590335.8199999998</v>
      </c>
      <c r="H33" s="15">
        <f t="shared" si="1"/>
        <v>3001437.32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5591773.1399999997</v>
      </c>
      <c r="D37" s="15">
        <v>0</v>
      </c>
      <c r="E37" s="15">
        <f t="shared" si="0"/>
        <v>5591773.1399999997</v>
      </c>
      <c r="F37" s="15">
        <v>2590335.8199999998</v>
      </c>
      <c r="G37" s="15">
        <v>2590335.8199999998</v>
      </c>
      <c r="H37" s="15">
        <f t="shared" si="1"/>
        <v>3001437.32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0</v>
      </c>
      <c r="D43" s="15">
        <f>SUM(D44:D52)</f>
        <v>853717.22</v>
      </c>
      <c r="E43" s="15">
        <f t="shared" si="0"/>
        <v>853717.22</v>
      </c>
      <c r="F43" s="15">
        <f>SUM(F44:F52)</f>
        <v>853717.22</v>
      </c>
      <c r="G43" s="15">
        <f>SUM(G44:G52)</f>
        <v>853717.22</v>
      </c>
      <c r="H43" s="15">
        <f t="shared" si="1"/>
        <v>0</v>
      </c>
    </row>
    <row r="44" spans="1:8" x14ac:dyDescent="0.2">
      <c r="A44" s="49">
        <v>5100</v>
      </c>
      <c r="B44" s="11" t="s">
        <v>105</v>
      </c>
      <c r="C44" s="15">
        <v>0</v>
      </c>
      <c r="D44" s="15">
        <v>22717.22</v>
      </c>
      <c r="E44" s="15">
        <f t="shared" si="0"/>
        <v>22717.22</v>
      </c>
      <c r="F44" s="15">
        <v>22717.22</v>
      </c>
      <c r="G44" s="15">
        <v>22717.22</v>
      </c>
      <c r="H44" s="15">
        <f t="shared" si="1"/>
        <v>0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831000</v>
      </c>
      <c r="E47" s="15">
        <f t="shared" si="0"/>
        <v>831000</v>
      </c>
      <c r="F47" s="15">
        <v>831000</v>
      </c>
      <c r="G47" s="15">
        <v>831000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48617598.460000001</v>
      </c>
      <c r="D77" s="17">
        <f t="shared" si="4"/>
        <v>848502.78999999992</v>
      </c>
      <c r="E77" s="17">
        <f t="shared" si="4"/>
        <v>49466101.25</v>
      </c>
      <c r="F77" s="17">
        <f t="shared" si="4"/>
        <v>10625188.529999999</v>
      </c>
      <c r="G77" s="17">
        <f t="shared" si="4"/>
        <v>10625188.529999999</v>
      </c>
      <c r="H77" s="17">
        <f t="shared" si="4"/>
        <v>38840912.719999999</v>
      </c>
    </row>
    <row r="78" spans="1:8" x14ac:dyDescent="0.2">
      <c r="A78" s="1" t="s">
        <v>141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activeCell="A17" sqref="A17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48617598.460000001</v>
      </c>
      <c r="D6" s="50">
        <v>-5214.43</v>
      </c>
      <c r="E6" s="50">
        <f>C6+D6</f>
        <v>48612384.030000001</v>
      </c>
      <c r="F6" s="50">
        <v>9771471.3100000005</v>
      </c>
      <c r="G6" s="50">
        <v>9771471.3100000005</v>
      </c>
      <c r="H6" s="50">
        <f>E6-F6</f>
        <v>38840912.719999999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0</v>
      </c>
      <c r="D8" s="50">
        <v>853717.22</v>
      </c>
      <c r="E8" s="50">
        <f>C8+D8</f>
        <v>853717.22</v>
      </c>
      <c r="F8" s="50">
        <v>853717.22</v>
      </c>
      <c r="G8" s="50">
        <v>853717.22</v>
      </c>
      <c r="H8" s="50">
        <f>E8-F8</f>
        <v>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48617598.460000001</v>
      </c>
      <c r="D16" s="17">
        <f>SUM(D6+D8+D10+D12+D14)</f>
        <v>848502.78999999992</v>
      </c>
      <c r="E16" s="17">
        <f>SUM(E6+E8+E10+E12+E14)</f>
        <v>49466101.25</v>
      </c>
      <c r="F16" s="17">
        <f t="shared" ref="F16:H16" si="0">SUM(F6+F8+F10+F12+F14)</f>
        <v>10625188.530000001</v>
      </c>
      <c r="G16" s="17">
        <f t="shared" si="0"/>
        <v>10625188.530000001</v>
      </c>
      <c r="H16" s="17">
        <f t="shared" si="0"/>
        <v>38840912.719999999</v>
      </c>
    </row>
    <row r="17" spans="1:1" x14ac:dyDescent="0.2">
      <c r="A17" s="1" t="s">
        <v>141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opLeftCell="A46" workbookViewId="0">
      <selection activeCell="A53" sqref="A5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5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48617598.460000001</v>
      </c>
      <c r="D7" s="15">
        <v>848502.79</v>
      </c>
      <c r="E7" s="15">
        <f>C7+D7</f>
        <v>49466101.25</v>
      </c>
      <c r="F7" s="15">
        <v>10625188.529999999</v>
      </c>
      <c r="G7" s="15">
        <v>10625188.529999999</v>
      </c>
      <c r="H7" s="15">
        <f>E7-F7</f>
        <v>38840912.719999999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48617598.460000001</v>
      </c>
      <c r="D16" s="23">
        <f t="shared" si="2"/>
        <v>848502.79</v>
      </c>
      <c r="E16" s="23">
        <f t="shared" si="2"/>
        <v>49466101.25</v>
      </c>
      <c r="F16" s="23">
        <f t="shared" si="2"/>
        <v>10625188.529999999</v>
      </c>
      <c r="G16" s="23">
        <f t="shared" si="2"/>
        <v>10625188.529999999</v>
      </c>
      <c r="H16" s="23">
        <f t="shared" si="2"/>
        <v>38840912.719999999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2.5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2.5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3" spans="1:8" x14ac:dyDescent="0.2">
      <c r="A53" s="1" t="s">
        <v>141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topLeftCell="A25" workbookViewId="0">
      <selection activeCell="B51" sqref="B5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48617598.460000001</v>
      </c>
      <c r="D16" s="15">
        <f t="shared" si="3"/>
        <v>848502.79</v>
      </c>
      <c r="E16" s="15">
        <f t="shared" si="3"/>
        <v>49466101.25</v>
      </c>
      <c r="F16" s="15">
        <f t="shared" si="3"/>
        <v>10625188.529999999</v>
      </c>
      <c r="G16" s="15">
        <f t="shared" si="3"/>
        <v>10625188.529999999</v>
      </c>
      <c r="H16" s="15">
        <f t="shared" si="3"/>
        <v>38840912.719999999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48617598.460000001</v>
      </c>
      <c r="D22" s="15">
        <v>848502.79</v>
      </c>
      <c r="E22" s="15">
        <f t="shared" si="5"/>
        <v>49466101.25</v>
      </c>
      <c r="F22" s="15">
        <v>10625188.529999999</v>
      </c>
      <c r="G22" s="15">
        <v>10625188.529999999</v>
      </c>
      <c r="H22" s="15">
        <f t="shared" si="4"/>
        <v>38840912.719999999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48617598.460000001</v>
      </c>
      <c r="D42" s="23">
        <f t="shared" si="12"/>
        <v>848502.79</v>
      </c>
      <c r="E42" s="23">
        <f t="shared" si="12"/>
        <v>49466101.25</v>
      </c>
      <c r="F42" s="23">
        <f t="shared" si="12"/>
        <v>10625188.529999999</v>
      </c>
      <c r="G42" s="23">
        <f t="shared" si="12"/>
        <v>10625188.529999999</v>
      </c>
      <c r="H42" s="23">
        <f t="shared" si="12"/>
        <v>38840912.719999999</v>
      </c>
    </row>
    <row r="43" spans="1:8" x14ac:dyDescent="0.2">
      <c r="A43" s="1" t="s">
        <v>141</v>
      </c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Salamanca</cp:lastModifiedBy>
  <cp:lastPrinted>2018-03-08T21:21:25Z</cp:lastPrinted>
  <dcterms:created xsi:type="dcterms:W3CDTF">2014-02-10T03:37:14Z</dcterms:created>
  <dcterms:modified xsi:type="dcterms:W3CDTF">2021-04-26T16:16:11Z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